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 3 source data/"/>
    </mc:Choice>
  </mc:AlternateContent>
  <xr:revisionPtr revIDLastSave="0" documentId="13_ncr:1_{9EA42FEB-EEE1-204E-A537-AA3375DAC9F2}" xr6:coauthVersionLast="47" xr6:coauthVersionMax="47" xr10:uidLastSave="{00000000-0000-0000-0000-000000000000}"/>
  <bookViews>
    <workbookView xWindow="8380" yWindow="3820" windowWidth="34820" windowHeight="17180" xr2:uid="{00000000-000D-0000-FFFF-FFFF00000000}"/>
  </bookViews>
  <sheets>
    <sheet name="Plate 1 - Sheet1" sheetId="1" r:id="rId1"/>
  </sheets>
  <definedNames>
    <definedName name="MethodPointer">13536720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G59" i="1"/>
  <c r="G52" i="1"/>
  <c r="G53" i="1" s="1"/>
  <c r="F69" i="1" s="1"/>
  <c r="F52" i="1"/>
  <c r="E68" i="1" s="1"/>
  <c r="D52" i="1"/>
  <c r="D68" i="1" s="1"/>
  <c r="C52" i="1"/>
  <c r="C68" i="1" s="1"/>
  <c r="C51" i="1"/>
  <c r="C67" i="1" s="1"/>
  <c r="C53" i="1" l="1"/>
  <c r="C69" i="1" s="1"/>
  <c r="D53" i="1"/>
  <c r="D69" i="1" s="1"/>
  <c r="F53" i="1"/>
  <c r="E69" i="1" s="1"/>
  <c r="F68" i="1"/>
  <c r="G57" i="1"/>
  <c r="D57" i="1"/>
  <c r="D51" i="1" l="1"/>
  <c r="D67" i="1" s="1"/>
  <c r="F51" i="1"/>
  <c r="E67" i="1" s="1"/>
  <c r="G51" i="1"/>
  <c r="F67" i="1" s="1"/>
</calcChain>
</file>

<file path=xl/sharedStrings.xml><?xml version="1.0" encoding="utf-8"?>
<sst xmlns="http://schemas.openxmlformats.org/spreadsheetml/2006/main" count="53" uniqueCount="43">
  <si>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</si>
  <si>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</si>
  <si>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</si>
  <si>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</si>
  <si>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</si>
  <si>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</si>
  <si>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</si>
  <si>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</si>
  <si>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</si>
  <si>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</si>
  <si>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</si>
  <si>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</si>
  <si>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</si>
  <si>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</si>
  <si>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</si>
  <si>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</si>
  <si>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</si>
  <si>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</si>
  <si>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</si>
  <si>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</si>
  <si>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</si>
  <si>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</si>
  <si>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</si>
  <si>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</si>
  <si>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</si>
  <si>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</si>
  <si>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</si>
  <si>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</si>
  <si>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</si>
  <si>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</si>
  <si>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</si>
  <si>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</si>
  <si>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</si>
  <si>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 xml:space="preserve">10% FBS </t>
  </si>
  <si>
    <t>cell pellet</t>
  </si>
  <si>
    <t>919 wt</t>
  </si>
  <si>
    <t>936 app-/-</t>
  </si>
  <si>
    <t>DMSO</t>
  </si>
  <si>
    <t>LPS+DMSO</t>
  </si>
  <si>
    <t>ctrl macrophage</t>
  </si>
  <si>
    <t>app mut macrophage</t>
  </si>
  <si>
    <t>PBS</t>
  </si>
  <si>
    <t>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</si>
</sst>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0" fillId="13" borderId="0" xfId="0" applyFill="1"/>
    <xf numFmtId="0" fontId="5" fillId="0" borderId="0" xfId="0" applyFont="1"/>
    <xf numFmtId="0" fontId="0" fillId="14" borderId="0" xfId="0" applyFill="1"/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MCP1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Sheet1'!$C$69:$F$69</c:f>
                <c:numCache>
                  <c:formatCode>General</c:formatCode>
                  <c:ptCount val="4"/>
                  <c:pt idx="0">
                    <c:v>148.01593382695916</c:v>
                  </c:pt>
                  <c:pt idx="1">
                    <c:v>66.335008354060918</c:v>
                  </c:pt>
                  <c:pt idx="2">
                    <c:v>74.59553903849951</c:v>
                  </c:pt>
                  <c:pt idx="3">
                    <c:v>67.621495596198315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Sheet1'!$C$65:$F$66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macrophage</c:v>
                  </c:pt>
                  <c:pt idx="2">
                    <c:v>app mut macrophage</c:v>
                  </c:pt>
                </c:lvl>
              </c:multiLvlStrCache>
            </c:multiLvlStrRef>
          </c:cat>
          <c:val>
            <c:numRef>
              <c:f>'Plate 1 - Sheet1'!$C$67:$F$67</c:f>
              <c:numCache>
                <c:formatCode>General</c:formatCode>
                <c:ptCount val="4"/>
                <c:pt idx="0">
                  <c:v>1263.5</c:v>
                </c:pt>
                <c:pt idx="1">
                  <c:v>2132.0000000000005</c:v>
                </c:pt>
                <c:pt idx="2">
                  <c:v>1440.8333333333335</c:v>
                </c:pt>
                <c:pt idx="3">
                  <c:v>2879.0000000000009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6-3C4B-845C-EF1999398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8124255"/>
        <c:axId val="1634499775"/>
      </c:barChart>
      <c:catAx>
        <c:axId val="2118124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499775"/>
        <c:crosses val="autoZero"/>
        <c:auto val="1"/>
        <c:lblAlgn val="ctr"/>
        <c:lblOffset val="100"/>
        <c:noMultiLvlLbl val="0"/>
      </c:catAx>
      <c:valAx>
        <c:axId val="1634499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124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431800</xdr:colOff>
      <xdr:row>48</xdr:row>
      <xdr:rowOff>38100</xdr:rowOff>
    </xdr:from>
    <xdr:to>
      <xdr:col>18</xdr:col>
      <xdr:colOff>88900</xdr:colOff>
      <xdr:row>67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C6FFA0-D337-2945-B755-F28A089B9F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69"/>
  <sheetViews>
    <sheetView tabSelected="1" topLeftCell="A33" workbookViewId="0">
      <selection activeCell="J58" sqref="J58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  <col min="7" max="7" width="12.332031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43804</v>
      </c>
    </row>
    <row r="8" spans="1:2" x14ac:dyDescent="0.15">
      <c r="A8" t="s">
        <v>7</v>
      </c>
      <c r="B8" s="2">
        <v>0.58689814814814811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8" x14ac:dyDescent="0.15">
      <c r="B17" t="s">
        <v>20</v>
      </c>
    </row>
    <row r="18" spans="1:18" x14ac:dyDescent="0.15">
      <c r="B18" t="s">
        <v>21</v>
      </c>
      <c r="Q18" s="18"/>
      <c r="R18" s="19" t="s">
        <v>33</v>
      </c>
    </row>
    <row r="19" spans="1:18" x14ac:dyDescent="0.15">
      <c r="B19" t="s">
        <v>22</v>
      </c>
    </row>
    <row r="20" spans="1:18" x14ac:dyDescent="0.15">
      <c r="Q20" s="20"/>
      <c r="R20" s="19" t="s">
        <v>34</v>
      </c>
    </row>
    <row r="21" spans="1:18" ht="14" x14ac:dyDescent="0.15">
      <c r="A21" s="3" t="s">
        <v>23</v>
      </c>
      <c r="B21" s="4"/>
    </row>
    <row r="22" spans="1:18" x14ac:dyDescent="0.15">
      <c r="A22" t="s">
        <v>24</v>
      </c>
      <c r="B22">
        <v>22.9</v>
      </c>
    </row>
    <row r="24" spans="1:18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8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18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18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18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18" ht="14" x14ac:dyDescent="0.15">
      <c r="B29" s="6" t="s">
        <v>29</v>
      </c>
      <c r="C29" s="9">
        <v>0.16900000000000001</v>
      </c>
      <c r="D29" s="10">
        <v>0.23200000000000001</v>
      </c>
      <c r="E29" s="9">
        <v>0.16900000000000001</v>
      </c>
      <c r="F29" s="9">
        <v>0.17199999999999999</v>
      </c>
      <c r="G29" s="11">
        <v>9.9000000000000005E-2</v>
      </c>
      <c r="H29" s="12">
        <v>0.24199999999999999</v>
      </c>
      <c r="I29" s="12">
        <v>0.27200000000000002</v>
      </c>
      <c r="J29" s="13">
        <v>0.316</v>
      </c>
      <c r="K29" s="13">
        <v>0.318</v>
      </c>
      <c r="L29" s="13">
        <v>0.33100000000000002</v>
      </c>
      <c r="M29" s="12">
        <v>0.27200000000000002</v>
      </c>
      <c r="N29" s="13">
        <v>0.32800000000000001</v>
      </c>
      <c r="O29" s="8">
        <v>450</v>
      </c>
    </row>
    <row r="30" spans="1:18" ht="14" x14ac:dyDescent="0.15">
      <c r="B30" s="6" t="s">
        <v>30</v>
      </c>
      <c r="C30" s="13">
        <v>0.29499999999999998</v>
      </c>
      <c r="D30" s="13">
        <v>0.28999999999999998</v>
      </c>
      <c r="E30" s="13">
        <v>0.28999999999999998</v>
      </c>
      <c r="F30" s="12">
        <v>0.26700000000000002</v>
      </c>
      <c r="G30" s="13">
        <v>0.32</v>
      </c>
      <c r="H30" s="13">
        <v>0.30199999999999999</v>
      </c>
      <c r="I30" s="13">
        <v>0.32500000000000001</v>
      </c>
      <c r="J30" s="22">
        <v>0.33500000000000002</v>
      </c>
      <c r="K30" s="21">
        <v>0.19</v>
      </c>
      <c r="L30" s="10">
        <v>0.22800000000000001</v>
      </c>
      <c r="M30" s="10">
        <v>0.21099999999999999</v>
      </c>
      <c r="N30" s="10">
        <v>0.20699999999999999</v>
      </c>
      <c r="O30" s="8">
        <v>450</v>
      </c>
    </row>
    <row r="31" spans="1:18" ht="14" x14ac:dyDescent="0.15">
      <c r="B31" s="6" t="s">
        <v>31</v>
      </c>
      <c r="C31" s="10">
        <v>0.23799999999999999</v>
      </c>
      <c r="D31" s="9">
        <v>0.17799999999999999</v>
      </c>
      <c r="E31" s="9">
        <v>0.17299999999999999</v>
      </c>
      <c r="F31" s="15">
        <v>0.43</v>
      </c>
      <c r="G31" s="16">
        <v>0.40200000000000002</v>
      </c>
      <c r="H31" s="16">
        <v>0.40699999999999997</v>
      </c>
      <c r="I31" s="16">
        <v>0.42</v>
      </c>
      <c r="J31" s="15">
        <v>0.45200000000000001</v>
      </c>
      <c r="K31" s="16">
        <v>0.39500000000000002</v>
      </c>
      <c r="L31" s="14">
        <v>0.373</v>
      </c>
      <c r="M31" s="14">
        <v>0.34399999999999997</v>
      </c>
      <c r="N31" s="17">
        <v>0.75</v>
      </c>
      <c r="O31" s="8">
        <v>450</v>
      </c>
    </row>
    <row r="32" spans="1:18" ht="14" x14ac:dyDescent="0.15">
      <c r="B32" s="6" t="s">
        <v>32</v>
      </c>
      <c r="C32" s="19">
        <v>0.36099999999999999</v>
      </c>
      <c r="D32" s="19">
        <v>0.36699999999999999</v>
      </c>
      <c r="E32" s="19">
        <v>0.34200000000000003</v>
      </c>
      <c r="F32" s="16">
        <v>0.40400000000000003</v>
      </c>
      <c r="G32" s="14">
        <v>0.36499999999999999</v>
      </c>
      <c r="H32" s="21">
        <v>0.16900000000000001</v>
      </c>
      <c r="I32" s="7"/>
      <c r="J32" s="7"/>
      <c r="K32" s="7"/>
      <c r="L32" s="7"/>
      <c r="M32" s="7"/>
      <c r="N32" s="7"/>
      <c r="O32" s="8">
        <v>450</v>
      </c>
    </row>
    <row r="33" spans="3:14" x14ac:dyDescent="0.15">
      <c r="N33" s="19"/>
    </row>
    <row r="36" spans="3:14" x14ac:dyDescent="0.15">
      <c r="C36" s="19" t="s">
        <v>35</v>
      </c>
      <c r="F36" s="19" t="s">
        <v>36</v>
      </c>
    </row>
    <row r="37" spans="3:14" x14ac:dyDescent="0.15">
      <c r="C37" s="19" t="s">
        <v>37</v>
      </c>
      <c r="D37" s="19" t="s">
        <v>38</v>
      </c>
      <c r="E37" s="19"/>
      <c r="F37" s="19" t="s">
        <v>37</v>
      </c>
      <c r="G37" s="19" t="s">
        <v>38</v>
      </c>
      <c r="H37" s="19"/>
    </row>
    <row r="38" spans="3:14" x14ac:dyDescent="0.15">
      <c r="C38" s="9">
        <v>0.16900000000000001</v>
      </c>
      <c r="D38" s="12">
        <v>0.27200000000000002</v>
      </c>
      <c r="E38" s="13">
        <v>0.28999999999999998</v>
      </c>
      <c r="F38" s="10">
        <v>0.22800000000000001</v>
      </c>
      <c r="G38" s="15">
        <v>0.43</v>
      </c>
      <c r="H38" s="14">
        <v>0.34399999999999997</v>
      </c>
    </row>
    <row r="39" spans="3:14" x14ac:dyDescent="0.15">
      <c r="C39" s="10">
        <v>0.23200000000000001</v>
      </c>
      <c r="D39" s="13">
        <v>0.316</v>
      </c>
      <c r="E39" s="13">
        <v>0.28999999999999998</v>
      </c>
      <c r="F39" s="10">
        <v>0.21099999999999999</v>
      </c>
      <c r="G39" s="16">
        <v>0.40200000000000002</v>
      </c>
      <c r="H39" s="17">
        <v>0.75</v>
      </c>
      <c r="I39" s="19"/>
    </row>
    <row r="40" spans="3:14" x14ac:dyDescent="0.15">
      <c r="C40" s="9">
        <v>0.16900000000000001</v>
      </c>
      <c r="D40" s="13">
        <v>0.318</v>
      </c>
      <c r="E40" s="12">
        <v>0.26700000000000002</v>
      </c>
      <c r="F40" s="10">
        <v>0.20699999999999999</v>
      </c>
      <c r="G40" s="16">
        <v>0.40699999999999997</v>
      </c>
      <c r="H40" s="14">
        <v>0.36099999999999999</v>
      </c>
    </row>
    <row r="41" spans="3:14" x14ac:dyDescent="0.15">
      <c r="C41" s="9">
        <v>0.17199999999999999</v>
      </c>
      <c r="D41" s="13">
        <v>0.33100000000000002</v>
      </c>
      <c r="E41" s="13">
        <v>0.32</v>
      </c>
      <c r="F41" s="10">
        <v>0.23799999999999999</v>
      </c>
      <c r="G41" s="16">
        <v>0.42</v>
      </c>
      <c r="H41" s="19">
        <v>0.36699999999999999</v>
      </c>
    </row>
    <row r="42" spans="3:14" x14ac:dyDescent="0.15">
      <c r="C42" s="11">
        <v>9.9000000000000005E-2</v>
      </c>
      <c r="D42" s="12">
        <v>0.27200000000000002</v>
      </c>
      <c r="E42" s="13">
        <v>0.30199999999999999</v>
      </c>
      <c r="F42" s="9">
        <v>0.17799999999999999</v>
      </c>
      <c r="G42" s="15">
        <v>0.45200000000000001</v>
      </c>
      <c r="H42" s="19">
        <v>0.34200000000000003</v>
      </c>
    </row>
    <row r="43" spans="3:14" x14ac:dyDescent="0.15">
      <c r="C43" s="12">
        <v>0.24199999999999999</v>
      </c>
      <c r="D43" s="13">
        <v>0.32800000000000001</v>
      </c>
      <c r="E43" s="13">
        <v>0.32500000000000001</v>
      </c>
      <c r="F43" s="9">
        <v>0.17299999999999999</v>
      </c>
      <c r="G43" s="16">
        <v>0.39500000000000002</v>
      </c>
      <c r="H43" s="16">
        <v>0.40400000000000003</v>
      </c>
    </row>
    <row r="44" spans="3:14" x14ac:dyDescent="0.15">
      <c r="D44" s="13">
        <v>0.29499999999999998</v>
      </c>
      <c r="G44" s="14">
        <v>0.373</v>
      </c>
      <c r="H44" s="14">
        <v>0.36499999999999999</v>
      </c>
    </row>
    <row r="49" spans="3:8" x14ac:dyDescent="0.15">
      <c r="C49" s="19" t="s">
        <v>35</v>
      </c>
      <c r="F49" s="19" t="s">
        <v>36</v>
      </c>
    </row>
    <row r="50" spans="3:8" x14ac:dyDescent="0.15">
      <c r="C50" s="19" t="s">
        <v>37</v>
      </c>
      <c r="D50" s="19" t="s">
        <v>38</v>
      </c>
      <c r="E50" s="19"/>
      <c r="F50" s="19" t="s">
        <v>37</v>
      </c>
      <c r="G50" s="19" t="s">
        <v>38</v>
      </c>
      <c r="H50" s="19"/>
    </row>
    <row r="51" spans="3:8" x14ac:dyDescent="0.15">
      <c r="C51">
        <f>AVERAGE(C38:C44)</f>
        <v>0.18049999999999999</v>
      </c>
      <c r="D51">
        <f t="shared" ref="D51:H51" si="0">AVERAGE(D38:D44)</f>
        <v>0.3045714285714286</v>
      </c>
      <c r="F51">
        <f t="shared" si="0"/>
        <v>0.20583333333333334</v>
      </c>
      <c r="G51">
        <f t="shared" si="0"/>
        <v>0.41128571428571437</v>
      </c>
    </row>
    <row r="52" spans="3:8" x14ac:dyDescent="0.15">
      <c r="C52">
        <f>STDEV(C38:C44)</f>
        <v>5.1794787382515722E-2</v>
      </c>
      <c r="D52">
        <f>STDEV(D38:D44)</f>
        <v>2.5072276474605321E-2</v>
      </c>
      <c r="F52">
        <f>STDEV(F38:F44)</f>
        <v>2.6103001104598098E-2</v>
      </c>
      <c r="G52">
        <f>STDEV(G38:G44)</f>
        <v>2.5558522947112874E-2</v>
      </c>
    </row>
    <row r="53" spans="3:8" x14ac:dyDescent="0.15">
      <c r="C53">
        <f>C52/SQRT(COUNT(C38:C44))</f>
        <v>2.1145133403851307E-2</v>
      </c>
      <c r="D53">
        <f>D52/SQRT(COUNT(D38:D44))</f>
        <v>9.4764297648658458E-3</v>
      </c>
      <c r="F53">
        <f>F52/SQRT(COUNT(F38:F44))</f>
        <v>1.0656505576928502E-2</v>
      </c>
      <c r="G53">
        <f>G52/SQRT(COUNT(G38:G44))</f>
        <v>9.660213656599758E-3</v>
      </c>
    </row>
    <row r="57" spans="3:8" x14ac:dyDescent="0.15">
      <c r="D57">
        <f>TTEST(C38:C44,D38:D44,1,3)</f>
        <v>5.3557142339975079E-4</v>
      </c>
      <c r="G57">
        <f>TTEST(F38:F44,G38:G44,1,3)</f>
        <v>1.4280620609010007E-8</v>
      </c>
    </row>
    <row r="59" spans="3:8" x14ac:dyDescent="0.15">
      <c r="F59">
        <f>TTEST(C38:C44,F38:F44,1,3)</f>
        <v>0.15919270799246363</v>
      </c>
      <c r="G59">
        <f>TTEST(D38:D44,G38:G44,1,3)</f>
        <v>2.1821606175322965E-6</v>
      </c>
    </row>
    <row r="65" spans="3:6" x14ac:dyDescent="0.15">
      <c r="C65" s="19" t="s">
        <v>39</v>
      </c>
      <c r="E65" s="19" t="s">
        <v>40</v>
      </c>
    </row>
    <row r="66" spans="3:6" x14ac:dyDescent="0.15">
      <c r="C66" s="19" t="s">
        <v>41</v>
      </c>
      <c r="D66" s="19" t="s">
        <v>42</v>
      </c>
      <c r="E66" s="19" t="s">
        <v>41</v>
      </c>
      <c r="F66" s="19" t="s">
        <v>42</v>
      </c>
    </row>
    <row r="67" spans="3:6" x14ac:dyDescent="0.15">
      <c r="C67">
        <f>C51*10*700</f>
        <v>1263.5</v>
      </c>
      <c r="D67">
        <f>D51*10*700</f>
        <v>2132.0000000000005</v>
      </c>
      <c r="E67">
        <f>F51*10*700</f>
        <v>1440.8333333333335</v>
      </c>
      <c r="F67">
        <f>G51*10*700</f>
        <v>2879.0000000000009</v>
      </c>
    </row>
    <row r="68" spans="3:6" x14ac:dyDescent="0.15">
      <c r="C68">
        <f t="shared" ref="C68:D69" si="1">C52*10*700</f>
        <v>362.56351167761011</v>
      </c>
      <c r="D68">
        <f t="shared" si="1"/>
        <v>175.50593532223724</v>
      </c>
      <c r="E68">
        <f t="shared" ref="E68:F68" si="2">F52*10*700</f>
        <v>182.72100773218671</v>
      </c>
      <c r="F68">
        <f t="shared" si="2"/>
        <v>178.9096606297901</v>
      </c>
    </row>
    <row r="69" spans="3:6" x14ac:dyDescent="0.15">
      <c r="C69">
        <f t="shared" si="1"/>
        <v>148.01593382695916</v>
      </c>
      <c r="D69">
        <f t="shared" si="1"/>
        <v>66.335008354060918</v>
      </c>
      <c r="E69">
        <f t="shared" ref="E69:F69" si="3">F53*10*700</f>
        <v>74.59553903849951</v>
      </c>
      <c r="F69">
        <f t="shared" si="3"/>
        <v>67.621495596198315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2024-11-21T18:36:26Z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